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ION_BA\ENERGETIKA\PRS\Denisa\Daša\"/>
    </mc:Choice>
  </mc:AlternateContent>
  <xr:revisionPtr revIDLastSave="0" documentId="8_{DD2AB673-D664-4B48-97D8-FC6F3D826103}" xr6:coauthVersionLast="47" xr6:coauthVersionMax="47" xr10:uidLastSave="{00000000-0000-0000-0000-000000000000}"/>
  <bookViews>
    <workbookView xWindow="-108" yWindow="-108" windowWidth="23256" windowHeight="12456" firstSheet="1" activeTab="2" xr2:uid="{6F293C04-0FD6-4119-8F7E-B7C9939913D8}"/>
  </bookViews>
  <sheets>
    <sheet name="ENGIE Services, a.s." sheetId="3" r:id="rId1"/>
    <sheet name="LMT, a.s." sheetId="4" r:id="rId2"/>
    <sheet name="Tepelné hospodárstvo Moldava, a" sheetId="6" r:id="rId3"/>
    <sheet name="Termming, a.s.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6" l="1"/>
  <c r="C5" i="6" s="1"/>
  <c r="B4" i="4"/>
  <c r="B5" i="3"/>
  <c r="C3" i="3" s="1"/>
  <c r="B8" i="2"/>
  <c r="C6" i="2" s="1"/>
  <c r="C4" i="6" l="1"/>
  <c r="C4" i="2"/>
  <c r="C3" i="6"/>
  <c r="C4" i="3"/>
  <c r="C7" i="2"/>
  <c r="C3" i="2"/>
  <c r="C5" i="2"/>
  <c r="C3" i="4"/>
</calcChain>
</file>

<file path=xl/sharedStrings.xml><?xml version="1.0" encoding="utf-8"?>
<sst xmlns="http://schemas.openxmlformats.org/spreadsheetml/2006/main" count="31" uniqueCount="19">
  <si>
    <t>Poddunajská oblasť</t>
  </si>
  <si>
    <t>Dolná Nitry</t>
  </si>
  <si>
    <t>Celková hodnota</t>
  </si>
  <si>
    <t>Termming, a.s.</t>
  </si>
  <si>
    <t>množstvo štiepky</t>
  </si>
  <si>
    <t>Geografický pôvod</t>
  </si>
  <si>
    <t>percentuálny podiel</t>
  </si>
  <si>
    <t>Karpaty – Záhorie a Smolenicko</t>
  </si>
  <si>
    <t>povodie Moravy</t>
  </si>
  <si>
    <t>ENGIE Services, a.s.</t>
  </si>
  <si>
    <t>LMT, a.s.</t>
  </si>
  <si>
    <t>,</t>
  </si>
  <si>
    <t xml:space="preserve">Nízke, Západné a Vysoké tatry </t>
  </si>
  <si>
    <t>Tepelné hospodárstvo Moldava, a</t>
  </si>
  <si>
    <t>Košická kotlina a Volovské vrchy</t>
  </si>
  <si>
    <t>Kysuce</t>
  </si>
  <si>
    <t>Karpaty - Záhorie a Smolenisko</t>
  </si>
  <si>
    <t xml:space="preserve">Slánske vrchy </t>
  </si>
  <si>
    <t>Horehron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</si>
</sst>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t&quot;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10" fontId="0" fillId="0" borderId="0" xfId="1" applyNumberFormat="1" applyFont="1"/>
    <xf numFmtId="10" fontId="0" fillId="3" borderId="1" xfId="1" applyNumberFormat="1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0" fontId="0" fillId="0" borderId="0" xfId="0" applyNumberFormat="1"/>
    <xf numFmtId="164" fontId="0" fillId="0" borderId="0" xfId="0" applyNumberFormat="1" applyAlignment="1">
      <alignment horizontal="right"/>
    </xf>
    <xf numFmtId="10" fontId="0" fillId="3" borderId="0" xfId="1" applyNumberFormat="1" applyFont="1" applyFill="1" applyBorder="1"/>
  </cellXfs>
  <cellStyles count="2">
    <cellStyle name="Normálna" xfId="0" builtinId="0"/>
    <cellStyle name="Percentá" xfId="1" builtinId="5"/>
  </cellStyles>
  <dxfs count="15">
    <dxf>
      <numFmt numFmtId="164" formatCode="#,##0.00&quot; t&quot;"/>
    </dxf>
    <dxf>
      <numFmt numFmtId="14" formatCode="0.00%"/>
    </dxf>
    <dxf>
      <numFmt numFmtId="164" formatCode="#,##0.00&quot; t&quot;"/>
    </dxf>
    <dxf>
      <numFmt numFmtId="14" formatCode="0.00%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theme="4"/>
          <bgColor theme="4"/>
        </patternFill>
      </fill>
    </dxf>
    <dxf>
      <numFmt numFmtId="14" formatCode="0.00%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theme="4"/>
          <bgColor theme="4"/>
        </patternFill>
      </fill>
    </dxf>
    <dxf>
      <numFmt numFmtId="14" formatCode="0.00%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200" b="1" i="1" baseline="0"/>
              <a:t>Informácia o geografickom pôvode biomasy-štiepky na výrobu tepla za spoločnosť ENGIE Services, a.s.       rok 2024</a:t>
            </a:r>
          </a:p>
        </c:rich>
      </c:tx>
      <c:layout>
        <c:manualLayout>
          <c:xMode val="edge"/>
          <c:yMode val="edge"/>
          <c:x val="0.11678545668863469"/>
          <c:y val="2.12695180800324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5717107764650613E-2"/>
          <c:y val="0.17935417486652494"/>
          <c:w val="0.95647874070597594"/>
          <c:h val="0.6974076130205442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19B-4EE2-94B5-DB3CA02A6B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19B-4EE2-94B5-DB3CA02A6BB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87D9200-DC51-46D2-B129-D28ABAAA56AF}" type="CATEGORYNAME">
                      <a:rPr lang="en-US" b="1" i="1"/>
                      <a:pPr/>
                      <a:t>[NÁZOV KATEGÓRIE]</a:t>
                    </a:fld>
                    <a:r>
                      <a:rPr lang="en-US" b="1" i="1" baseline="0"/>
                      <a:t>; </a:t>
                    </a:r>
                    <a:fld id="{7BE38183-A471-4951-B285-F8BC2C71AF66}" type="VALUE">
                      <a:rPr lang="en-US" b="1" i="1" baseline="0"/>
                      <a:pPr/>
                      <a:t>[HODNOTA]</a:t>
                    </a:fld>
                    <a:r>
                      <a:rPr lang="en-US" b="1" i="1" baseline="0"/>
                      <a:t>; </a:t>
                    </a:r>
                    <a:fld id="{F086A38B-D7DD-49CE-AA96-7F3E5A969DAC}" type="PERCENTAGE">
                      <a:rPr lang="en-US" b="1" i="1" baseline="0"/>
                      <a:pPr/>
                      <a:t>[PERCENTO]</a:t>
                    </a:fld>
                    <a:endParaRPr lang="en-US" b="1" i="1" baseline="0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19B-4EE2-94B5-DB3CA02A6BB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7ECE0B6-C5EC-4A15-BFAB-AC6040AB562D}" type="CATEGORYNAME">
                      <a:rPr lang="en-US" b="1" i="1"/>
                      <a:pPr/>
                      <a:t>[NÁZOV KATEGÓRIE]</a:t>
                    </a:fld>
                    <a:r>
                      <a:rPr lang="en-US" baseline="0"/>
                      <a:t>; </a:t>
                    </a:r>
                    <a:fld id="{7F254F46-DAB8-4A2F-BCBB-59DC0C06FF69}" type="VALUE">
                      <a:rPr lang="en-US" baseline="0"/>
                      <a:pPr/>
                      <a:t>[HODNOTA]</a:t>
                    </a:fld>
                    <a:r>
                      <a:rPr lang="en-US" baseline="0"/>
                      <a:t>; </a:t>
                    </a:r>
                    <a:fld id="{476FA106-E05F-45AD-852F-4198C3E5C265}" type="PERCENTAGE">
                      <a:rPr lang="en-US" baseline="0"/>
                      <a:pPr/>
                      <a:t>[PERCENTO]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19B-4EE2-94B5-DB3CA02A6BB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'ENGIE Services, a.s.'!$A$3:$A$4</c:f>
              <c:strCache>
                <c:ptCount val="2"/>
                <c:pt idx="0">
                  <c:v>Karpaty – Záhorie a Smolenicko</c:v>
                </c:pt>
                <c:pt idx="1">
                  <c:v>povodie Moravy</c:v>
                </c:pt>
              </c:strCache>
            </c:strRef>
          </c:cat>
          <c:val>
            <c:numRef>
              <c:f>'ENGIE Services, a.s.'!$B$3:$B$4</c:f>
              <c:numCache>
                <c:formatCode>General</c:formatCode>
                <c:ptCount val="2"/>
                <c:pt idx="0">
                  <c:v>2300</c:v>
                </c:pt>
                <c:pt idx="1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9B-4EE2-94B5-DB3CA02A6BB6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200" b="1" i="1" baseline="0"/>
              <a:t>Informácia o geografickom pôvode biomasy-štiepky na výrobu tepla za spoločnosť LMT, a.s. rok 2024</a:t>
            </a:r>
          </a:p>
        </c:rich>
      </c:tx>
      <c:layout>
        <c:manualLayout>
          <c:xMode val="edge"/>
          <c:yMode val="edge"/>
          <c:x val="0.11678545668863469"/>
          <c:y val="2.12695180800324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5717107764650613E-2"/>
          <c:y val="0.17935417486652494"/>
          <c:w val="0.95647874070597594"/>
          <c:h val="0.6974076130205442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FDB-422C-80DE-8E8F1E18DFBF}"/>
              </c:ext>
            </c:extLst>
          </c:dPt>
          <c:dLbls>
            <c:dLbl>
              <c:idx val="0"/>
              <c:layout>
                <c:manualLayout>
                  <c:x val="1.3792739760130358E-2"/>
                  <c:y val="-0.46534690981745269"/>
                </c:manualLayout>
              </c:layout>
              <c:tx>
                <c:rich>
                  <a:bodyPr/>
                  <a:lstStyle/>
                  <a:p>
                    <a:fld id="{A9D4BDCA-4214-49CD-9B37-095EC5D64A9F}" type="CATEGORYNAME">
                      <a:rPr lang="en-US" b="1" i="1"/>
                      <a:pPr/>
                      <a:t>[NÁZOV KATEGÓRIE]</a:t>
                    </a:fld>
                    <a:r>
                      <a:rPr lang="en-US" b="1" i="1" baseline="0"/>
                      <a:t>; </a:t>
                    </a:r>
                    <a:fld id="{0AA92206-0509-4D73-A716-E4F97AC987F6}" type="VALUE">
                      <a:rPr lang="en-US" b="1" i="1" baseline="0"/>
                      <a:pPr/>
                      <a:t>[HODNOTA]</a:t>
                    </a:fld>
                    <a:r>
                      <a:rPr lang="en-US" b="1" i="1" baseline="0"/>
                      <a:t>; </a:t>
                    </a:r>
                    <a:fld id="{27DA0A39-3FC4-482A-AD6E-949CAF743BB2}" type="PERCENTAGE">
                      <a:rPr lang="en-US" b="1" i="1" baseline="0"/>
                      <a:pPr/>
                      <a:t>[PERCENTO]</a:t>
                    </a:fld>
                    <a:endParaRPr lang="en-US" b="1" i="1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FDB-422C-80DE-8E8F1E18DF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'LMT, a.s.'!$A$3</c:f>
              <c:strCache>
                <c:ptCount val="1"/>
                <c:pt idx="0">
                  <c:v>Nízke, Západné a Vysoké tatry </c:v>
                </c:pt>
              </c:strCache>
            </c:strRef>
          </c:cat>
          <c:val>
            <c:numRef>
              <c:f>'LMT, a.s.'!$B$3</c:f>
              <c:numCache>
                <c:formatCode>General</c:formatCode>
                <c:ptCount val="1"/>
                <c:pt idx="0">
                  <c:v>7900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DB-422C-80DE-8E8F1E18DFBF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200" b="1" i="1" baseline="0"/>
              <a:t>Informácia o geografickom pôvode biomasy-štiepky na výrobu tepla za spoločnosť                                           Tepelné hospodárstvo Moldava, a.s. rok 2024</a:t>
            </a:r>
          </a:p>
        </c:rich>
      </c:tx>
      <c:layout>
        <c:manualLayout>
          <c:xMode val="edge"/>
          <c:yMode val="edge"/>
          <c:x val="0.11678545668863469"/>
          <c:y val="2.12695180800324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5717107764650613E-2"/>
          <c:y val="0.17935417486652494"/>
          <c:w val="0.95647874070597594"/>
          <c:h val="0.6974076130205442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D01-4897-9767-C9044CEF8A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7A1-483D-BEA5-DC53038AEE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('Tepelné hospodárstvo Moldava, a'!$A$3:$A$5,'Tepelné hospodárstvo Moldava, a'!$C$3:$C$5)</c:f>
              <c:strCache>
                <c:ptCount val="6"/>
                <c:pt idx="0">
                  <c:v>Košická kotlina a Volovské vrchy</c:v>
                </c:pt>
                <c:pt idx="1">
                  <c:v>Horehron</c:v>
                </c:pt>
                <c:pt idx="2">
                  <c:v>Slánske vrchy </c:v>
                </c:pt>
                <c:pt idx="3">
                  <c:v>65,38%</c:v>
                </c:pt>
                <c:pt idx="4">
                  <c:v>5,77%</c:v>
                </c:pt>
                <c:pt idx="5">
                  <c:v>28,85%</c:v>
                </c:pt>
              </c:strCache>
            </c:strRef>
          </c:cat>
          <c:val>
            <c:numRef>
              <c:f>'Tepelné hospodárstvo Moldava, a'!$B$3:$B$5</c:f>
              <c:numCache>
                <c:formatCode>General</c:formatCode>
                <c:ptCount val="3"/>
                <c:pt idx="0">
                  <c:v>3400</c:v>
                </c:pt>
                <c:pt idx="1">
                  <c:v>300</c:v>
                </c:pt>
                <c:pt idx="2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01-4897-9767-C9044CEF8AF5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200" b="1" i="1" baseline="0"/>
              <a:t>Informácia o geografickom pôvode biomasy-štiepky na výrobu tepla za spoločnosť Termming, a.s. rok 2024</a:t>
            </a:r>
          </a:p>
        </c:rich>
      </c:tx>
      <c:layout>
        <c:manualLayout>
          <c:xMode val="edge"/>
          <c:yMode val="edge"/>
          <c:x val="0.11678545668863469"/>
          <c:y val="2.12695180800324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5717107764650613E-2"/>
          <c:y val="0.17935417486652494"/>
          <c:w val="0.95647874070597594"/>
          <c:h val="0.6974076130205442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503C-450B-9559-20C365660F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03C-450B-9559-20C365660F5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03C-450B-9559-20C365660F5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03C-450B-9559-20C365660F5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0D9-468C-A259-F5BDA0FF978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51D6511-3C84-48BF-84E9-ECF0D1A33757}" type="CATEGORYNAME">
                      <a:rPr lang="en-US" b="1" i="1"/>
                      <a:pPr/>
                      <a:t>[NÁZOV KATEGÓRIE]</a:t>
                    </a:fld>
                    <a:r>
                      <a:rPr lang="en-US" b="1" i="1" baseline="0"/>
                      <a:t>; </a:t>
                    </a:r>
                    <a:fld id="{3343D80B-6317-4A69-B748-16F2C054B026}" type="VALUE">
                      <a:rPr lang="en-US" b="1" i="1" baseline="0"/>
                      <a:pPr/>
                      <a:t>[HODNOTA]</a:t>
                    </a:fld>
                    <a:r>
                      <a:rPr lang="en-US" b="1" i="1" baseline="0"/>
                      <a:t>; </a:t>
                    </a:r>
                    <a:fld id="{BEDB7DAE-4DA2-4983-A5D2-82EC709A2AE9}" type="PERCENTAGE">
                      <a:rPr lang="en-US" b="1" i="1" baseline="0"/>
                      <a:pPr/>
                      <a:t>[PERCENTO]</a:t>
                    </a:fld>
                    <a:endParaRPr lang="en-US" b="1" i="1" baseline="0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03C-450B-9559-20C365660F5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1865B38-96CC-4B04-85D2-3E6E2814CB5A}" type="CATEGORYNAME">
                      <a:rPr lang="en-US" b="1" i="1" baseline="0"/>
                      <a:pPr/>
                      <a:t>[NÁZOV KATEGÓRIE]</a:t>
                    </a:fld>
                    <a:r>
                      <a:rPr lang="en-US" b="1" i="1" baseline="0"/>
                      <a:t>; </a:t>
                    </a:r>
                    <a:fld id="{130CA05B-2DAE-4456-AF0F-935E707EA887}" type="VALUE">
                      <a:rPr lang="en-US" b="1" i="1" baseline="0"/>
                      <a:pPr/>
                      <a:t>[HODNOTA]</a:t>
                    </a:fld>
                    <a:r>
                      <a:rPr lang="en-US" b="1" i="1" baseline="0"/>
                      <a:t>; </a:t>
                    </a:r>
                    <a:fld id="{7CFB0507-D7A5-4E95-884E-2871EA61CD63}" type="PERCENTAGE">
                      <a:rPr lang="en-US" b="1" i="1" baseline="0"/>
                      <a:pPr/>
                      <a:t>[PERCENTO]</a:t>
                    </a:fld>
                    <a:endParaRPr lang="en-US" b="1" i="1" baseline="0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03C-450B-9559-20C365660F5E}"/>
                </c:ext>
              </c:extLst>
            </c:dLbl>
            <c:dLbl>
              <c:idx val="4"/>
              <c:layout>
                <c:manualLayout>
                  <c:x val="0.10641594257374903"/>
                  <c:y val="1.0054970369289829E-2"/>
                </c:manualLayout>
              </c:layout>
              <c:tx>
                <c:rich>
                  <a:bodyPr/>
                  <a:lstStyle/>
                  <a:p>
                    <a:fld id="{6BD146CD-0111-46EC-8E52-938DA2CE9CAC}" type="CATEGORYNAME">
                      <a:rPr lang="en-US" b="1" i="1" baseline="0"/>
                      <a:pPr/>
                      <a:t>[NÁZOV KATEGÓRIE]</a:t>
                    </a:fld>
                    <a:r>
                      <a:rPr lang="en-US" b="1" i="1" baseline="0"/>
                      <a:t>; </a:t>
                    </a:r>
                    <a:fld id="{3C0EB943-02AC-4C82-8415-91C814B98E75}" type="VALUE">
                      <a:rPr lang="en-US" b="1" i="1" baseline="0"/>
                      <a:pPr/>
                      <a:t>[HODNOTA]</a:t>
                    </a:fld>
                    <a:r>
                      <a:rPr lang="en-US" b="1" i="1" baseline="0"/>
                      <a:t>; </a:t>
                    </a:r>
                    <a:fld id="{A6D85E4A-8352-4826-A81B-9BC02DF6C350}" type="PERCENTAGE">
                      <a:rPr lang="en-US" b="1" i="1" baseline="0"/>
                      <a:pPr/>
                      <a:t>[PERCENTO]</a:t>
                    </a:fld>
                    <a:endParaRPr lang="en-US" b="1" i="1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0D9-468C-A259-F5BDA0FF978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'Termming, a.s.'!$A$3:$A$7</c:f>
              <c:strCache>
                <c:ptCount val="5"/>
                <c:pt idx="0">
                  <c:v>Karpaty - Záhorie a Smolenisko</c:v>
                </c:pt>
                <c:pt idx="1">
                  <c:v>povodie Moravy</c:v>
                </c:pt>
                <c:pt idx="2">
                  <c:v>Poddunajská oblasť</c:v>
                </c:pt>
                <c:pt idx="3">
                  <c:v>Kysuce</c:v>
                </c:pt>
                <c:pt idx="4">
                  <c:v>Dolná Nitry</c:v>
                </c:pt>
              </c:strCache>
            </c:strRef>
          </c:cat>
          <c:val>
            <c:numRef>
              <c:f>'Termming, a.s.'!$B$3:$B$7</c:f>
              <c:numCache>
                <c:formatCode>#\ ##0.00" t"</c:formatCode>
                <c:ptCount val="5"/>
                <c:pt idx="0">
                  <c:v>13900</c:v>
                </c:pt>
                <c:pt idx="1">
                  <c:v>3700</c:v>
                </c:pt>
                <c:pt idx="2">
                  <c:v>2600</c:v>
                </c:pt>
                <c:pt idx="3">
                  <c:v>1200</c:v>
                </c:pt>
                <c:pt idx="4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3C-450B-9559-20C365660F5E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7</xdr:col>
      <xdr:colOff>581026</xdr:colOff>
      <xdr:row>32</xdr:row>
      <xdr:rowOff>14289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D849136-A5FC-4746-AC2D-C3B6B204C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581026</xdr:colOff>
      <xdr:row>31</xdr:row>
      <xdr:rowOff>14289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667D589-EEC9-4852-AE1B-D314EF00BE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7</xdr:row>
      <xdr:rowOff>0</xdr:rowOff>
    </xdr:from>
    <xdr:to>
      <xdr:col>8</xdr:col>
      <xdr:colOff>333376</xdr:colOff>
      <xdr:row>32</xdr:row>
      <xdr:rowOff>14289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B4A2C30-E74F-4481-A93C-F473A690E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9</xdr:row>
      <xdr:rowOff>61910</xdr:rowOff>
    </xdr:from>
    <xdr:to>
      <xdr:col>10</xdr:col>
      <xdr:colOff>247650</xdr:colOff>
      <xdr:row>34</xdr:row>
      <xdr:rowOff>76199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1A04F2C-7CFA-70E0-1338-0764ECD95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3942663-0F1D-4A74-8758-63B8A5A08CC6}" name="Tabuľka4" displayName="Tabuľka4" ref="A2:C5" totalsRowCount="1" headerRowDxfId="14" headerRowBorderDxfId="13" tableBorderDxfId="12">
  <autoFilter ref="A2:C4" xr:uid="{93942663-0F1D-4A74-8758-63B8A5A08CC6}"/>
  <tableColumns count="3">
    <tableColumn id="1" xr3:uid="{30D3D665-1F59-4AFE-B8F7-DC3BFA479957}" name="Geografický pôvod" totalsRowLabel="Celková hodnota"/>
    <tableColumn id="2" xr3:uid="{94747F14-9DF5-4F40-8E8D-1C294BB8C36F}" name="množstvo štiepky" totalsRowFunction="sum"/>
    <tableColumn id="3" xr3:uid="{0E63A71A-3997-4ED5-B83A-7E6BAE25C63E}" name="percentuálny podiel" dataDxfId="11">
      <calculatedColumnFormula>Tabuľka4[[#This Row],[množstvo štiepky]]/Tabuľka4[[#Totals],[množstvo štiepky]]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DF45266-334B-4D1D-994A-E22971D64701}" name="Tabuľka46" displayName="Tabuľka46" ref="A2:C4" totalsRowCount="1" headerRowDxfId="10" headerRowBorderDxfId="9" tableBorderDxfId="8">
  <autoFilter ref="A2:C3" xr:uid="{EDF45266-334B-4D1D-994A-E22971D64701}"/>
  <tableColumns count="3">
    <tableColumn id="1" xr3:uid="{EAACC415-1864-4707-BBBA-3D8940B75796}" name="," totalsRowLabel="Celková hodnota"/>
    <tableColumn id="2" xr3:uid="{8C92F883-466D-46FC-9CEC-275F85E675DB}" name="množstvo štiepky" totalsRowFunction="sum"/>
    <tableColumn id="3" xr3:uid="{E2D9F195-B697-450A-AA53-4A160E8E1549}" name="percentuálny podiel" dataDxfId="7">
      <calculatedColumnFormula>Tabuľka46[[#This Row],[množstvo štiepky]]/Tabuľka46[[#Totals],[množstvo štiepky]]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212EA47-ECFF-434D-AE12-86555BDC4DA2}" name="Tabuľka469" displayName="Tabuľka469" ref="A2:C6" totalsRowCount="1" headerRowDxfId="6" headerRowBorderDxfId="5" tableBorderDxfId="4">
  <autoFilter ref="A2:C5" xr:uid="{0212EA47-ECFF-434D-AE12-86555BDC4DA2}"/>
  <tableColumns count="3">
    <tableColumn id="1" xr3:uid="{FE32517E-C768-441F-87D8-C3B5C173E543}" name="," totalsRowLabel="Celková hodnota"/>
    <tableColumn id="2" xr3:uid="{043447F3-CE9B-40AF-9D72-270C92D9E3F8}" name="množstvo štiepky" totalsRowFunction="sum"/>
    <tableColumn id="3" xr3:uid="{BE31C32F-1E69-40A9-987A-2761F9A9EBC7}" name="percentuálny podiel" dataDxfId="3">
      <calculatedColumnFormula>Tabuľka469[[#This Row],[množstvo štiepky]]/Tabuľka469[[#Totals],[množstvo štiepky]]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4440AF-BEA1-48C1-9AB2-26ECF50538D7}" name="Tabuľka2" displayName="Tabuľka2" ref="A2:C8" totalsRowCount="1">
  <autoFilter ref="A2:C7" xr:uid="{794440AF-BEA1-48C1-9AB2-26ECF50538D7}"/>
  <tableColumns count="3">
    <tableColumn id="1" xr3:uid="{7CA39252-5340-42CC-899C-750B711C24F5}" name="Geografický pôvod" totalsRowLabel="Celková hodnota"/>
    <tableColumn id="2" xr3:uid="{87A2D45A-72A7-4F0D-9439-0993436043F6}" name="množstvo štiepky" totalsRowFunction="sum" dataDxfId="2" totalsRowDxfId="0"/>
    <tableColumn id="3" xr3:uid="{F0D1EDFD-32F7-4144-96E7-DC06292AE791}" name="percentuálny podiel" dataDxfId="1" dataCellStyle="Percentá">
      <calculatedColumnFormula>Tabuľka2[[#This Row],[množstvo štiepky]]/Tabuľka2[[#Totals],[množstvo štiepky]]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71D59-F3E1-402C-842C-FB9769C4783F}">
  <dimension ref="A1:C5"/>
  <sheetViews>
    <sheetView topLeftCell="A4" zoomScaleNormal="100" workbookViewId="0">
      <selection activeCell="B5" sqref="B5"/>
    </sheetView>
  </sheetViews>
  <sheetFormatPr defaultRowHeight="14.4" x14ac:dyDescent="0.3"/>
  <cols>
    <col min="1" max="2" width="29" bestFit="1" customWidth="1"/>
    <col min="3" max="3" width="21" customWidth="1"/>
  </cols>
  <sheetData>
    <row r="1" spans="1:3" x14ac:dyDescent="0.3">
      <c r="A1" t="s">
        <v>9</v>
      </c>
    </row>
    <row r="2" spans="1:3" x14ac:dyDescent="0.3">
      <c r="A2" s="4" t="s">
        <v>5</v>
      </c>
      <c r="B2" s="5" t="s">
        <v>4</v>
      </c>
      <c r="C2" s="6" t="s">
        <v>6</v>
      </c>
    </row>
    <row r="3" spans="1:3" x14ac:dyDescent="0.3">
      <c r="A3" t="s">
        <v>7</v>
      </c>
      <c r="B3">
        <v>2300</v>
      </c>
      <c r="C3" s="3">
        <f>Tabuľka4[[#This Row],[množstvo štiepky]]/Tabuľka4[[#Totals],[množstvo štiepky]]</f>
        <v>0.7931034482758621</v>
      </c>
    </row>
    <row r="4" spans="1:3" x14ac:dyDescent="0.3">
      <c r="A4" t="s">
        <v>8</v>
      </c>
      <c r="B4">
        <v>600</v>
      </c>
      <c r="C4" s="7">
        <f>Tabuľka4[[#This Row],[množstvo štiepky]]/Tabuľka4[[#Totals],[množstvo štiepky]]</f>
        <v>0.20689655172413793</v>
      </c>
    </row>
    <row r="5" spans="1:3" x14ac:dyDescent="0.3">
      <c r="A5" t="s">
        <v>2</v>
      </c>
      <c r="B5">
        <f>SUBTOTAL(109,Tabuľka4[množstvo štiepky])</f>
        <v>2900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1CD71-BE9A-4A0D-A2DF-DDCB03509806}">
  <dimension ref="A1:C4"/>
  <sheetViews>
    <sheetView workbookViewId="0">
      <selection activeCell="K17" sqref="K17"/>
    </sheetView>
  </sheetViews>
  <sheetFormatPr defaultRowHeight="14.4" x14ac:dyDescent="0.3"/>
  <cols>
    <col min="1" max="2" width="29" bestFit="1" customWidth="1"/>
    <col min="3" max="3" width="21" customWidth="1"/>
  </cols>
  <sheetData>
    <row r="1" spans="1:3" x14ac:dyDescent="0.3">
      <c r="A1" t="s">
        <v>10</v>
      </c>
    </row>
    <row r="2" spans="1:3" x14ac:dyDescent="0.3">
      <c r="A2" s="4" t="s">
        <v>11</v>
      </c>
      <c r="B2" s="5" t="s">
        <v>4</v>
      </c>
      <c r="C2" s="6" t="s">
        <v>6</v>
      </c>
    </row>
    <row r="3" spans="1:3" x14ac:dyDescent="0.3">
      <c r="A3" t="s">
        <v>12</v>
      </c>
      <c r="B3">
        <v>7900</v>
      </c>
      <c r="C3" s="3">
        <f>Tabuľka46[[#This Row],[množstvo štiepky]]/Tabuľka46[[#Totals],[množstvo štiepky]]</f>
        <v>1</v>
      </c>
    </row>
    <row r="4" spans="1:3" x14ac:dyDescent="0.3">
      <c r="A4" t="s">
        <v>2</v>
      </c>
      <c r="B4">
        <f>SUBTOTAL(109,Tabuľka46[množstvo štiepky])</f>
        <v>7900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2E953-C2A7-4B47-B2BB-ECD4F33817CD}">
  <dimension ref="A1:C6"/>
  <sheetViews>
    <sheetView tabSelected="1" workbookViewId="0">
      <selection activeCell="H3" sqref="H3"/>
    </sheetView>
  </sheetViews>
  <sheetFormatPr defaultRowHeight="14.4" x14ac:dyDescent="0.3"/>
  <cols>
    <col min="1" max="2" width="29" bestFit="1" customWidth="1"/>
    <col min="3" max="3" width="21" customWidth="1"/>
  </cols>
  <sheetData>
    <row r="1" spans="1:3" x14ac:dyDescent="0.3">
      <c r="A1" t="s">
        <v>13</v>
      </c>
    </row>
    <row r="2" spans="1:3" x14ac:dyDescent="0.3">
      <c r="A2" s="4" t="s">
        <v>11</v>
      </c>
      <c r="B2" s="5" t="s">
        <v>4</v>
      </c>
      <c r="C2" s="6" t="s">
        <v>6</v>
      </c>
    </row>
    <row r="3" spans="1:3" x14ac:dyDescent="0.3">
      <c r="A3" t="s">
        <v>14</v>
      </c>
      <c r="B3">
        <v>3400</v>
      </c>
      <c r="C3" s="3">
        <f>Tabuľka469[[#This Row],[množstvo štiepky]]/Tabuľka469[[#Totals],[množstvo štiepky]]</f>
        <v>0.65384615384615385</v>
      </c>
    </row>
    <row r="4" spans="1:3" x14ac:dyDescent="0.3">
      <c r="A4" t="s">
        <v>18</v>
      </c>
      <c r="B4">
        <v>300</v>
      </c>
      <c r="C4" s="9">
        <f>Tabuľka469[[#This Row],[množstvo štiepky]]/Tabuľka469[[#Totals],[množstvo štiepky]]</f>
        <v>5.7692307692307696E-2</v>
      </c>
    </row>
    <row r="5" spans="1:3" x14ac:dyDescent="0.3">
      <c r="A5" t="s">
        <v>17</v>
      </c>
      <c r="B5">
        <v>1500</v>
      </c>
      <c r="C5" s="9">
        <f>Tabuľka469[[#This Row],[množstvo štiepky]]/Tabuľka469[[#Totals],[množstvo štiepky]]</f>
        <v>0.28846153846153844</v>
      </c>
    </row>
    <row r="6" spans="1:3" x14ac:dyDescent="0.3">
      <c r="A6" t="s">
        <v>2</v>
      </c>
      <c r="B6">
        <f>SUBTOTAL(109,Tabuľka469[množstvo štiepky])</f>
        <v>5200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FBE12-B3F0-4020-AC84-2321D167CAEA}">
  <dimension ref="A1:C9"/>
  <sheetViews>
    <sheetView topLeftCell="A7" workbookViewId="0">
      <selection activeCell="C37" sqref="C37"/>
    </sheetView>
  </sheetViews>
  <sheetFormatPr defaultRowHeight="14.4" x14ac:dyDescent="0.3"/>
  <cols>
    <col min="1" max="1" width="32.6640625" customWidth="1"/>
    <col min="2" max="2" width="18.5546875" customWidth="1"/>
    <col min="3" max="3" width="18.44140625" bestFit="1" customWidth="1"/>
    <col min="4" max="4" width="11" bestFit="1" customWidth="1"/>
    <col min="5" max="5" width="11.109375" bestFit="1" customWidth="1"/>
  </cols>
  <sheetData>
    <row r="1" spans="1:3" x14ac:dyDescent="0.3">
      <c r="A1" t="s">
        <v>3</v>
      </c>
    </row>
    <row r="2" spans="1:3" x14ac:dyDescent="0.3">
      <c r="A2" t="s">
        <v>5</v>
      </c>
      <c r="B2" t="s">
        <v>4</v>
      </c>
      <c r="C2" t="s">
        <v>6</v>
      </c>
    </row>
    <row r="3" spans="1:3" x14ac:dyDescent="0.3">
      <c r="A3" t="s">
        <v>16</v>
      </c>
      <c r="B3" s="1">
        <v>13900</v>
      </c>
      <c r="C3" s="2">
        <f>Tabuľka2[[#This Row],[množstvo štiepky]]/Tabuľka2[[#Totals],[množstvo štiepky]]</f>
        <v>0.63181818181818183</v>
      </c>
    </row>
    <row r="4" spans="1:3" x14ac:dyDescent="0.3">
      <c r="A4" t="s">
        <v>8</v>
      </c>
      <c r="B4" s="1">
        <v>3700</v>
      </c>
      <c r="C4" s="2">
        <f>Tabuľka2[[#This Row],[množstvo štiepky]]/Tabuľka2[[#Totals],[množstvo štiepky]]</f>
        <v>0.16818181818181818</v>
      </c>
    </row>
    <row r="5" spans="1:3" x14ac:dyDescent="0.3">
      <c r="A5" t="s">
        <v>0</v>
      </c>
      <c r="B5" s="1">
        <v>2600</v>
      </c>
      <c r="C5" s="2">
        <f>Tabuľka2[[#This Row],[množstvo štiepky]]/Tabuľka2[[#Totals],[množstvo štiepky]]</f>
        <v>0.11818181818181818</v>
      </c>
    </row>
    <row r="6" spans="1:3" x14ac:dyDescent="0.3">
      <c r="A6" t="s">
        <v>15</v>
      </c>
      <c r="B6" s="8">
        <v>1200</v>
      </c>
      <c r="C6" s="2">
        <f>Tabuľka2[[#This Row],[množstvo štiepky]]/Tabuľka2[[#Totals],[množstvo štiepky]]</f>
        <v>5.4545454545454543E-2</v>
      </c>
    </row>
    <row r="7" spans="1:3" x14ac:dyDescent="0.3">
      <c r="A7" t="s">
        <v>1</v>
      </c>
      <c r="B7" s="1">
        <v>600</v>
      </c>
      <c r="C7" s="2">
        <f>Tabuľka2[[#This Row],[množstvo štiepky]]/Tabuľka2[[#Totals],[množstvo štiepky]]</f>
        <v>2.7272727272727271E-2</v>
      </c>
    </row>
    <row r="8" spans="1:3" x14ac:dyDescent="0.3">
      <c r="A8" t="s">
        <v>2</v>
      </c>
      <c r="B8" s="1">
        <f>SUBTOTAL(109,Tabuľka2[množstvo štiepky])</f>
        <v>22000</v>
      </c>
    </row>
    <row r="9" spans="1:3" x14ac:dyDescent="0.3">
      <c r="B9" s="1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ENGIE Services, a.s.</vt:lpstr>
      <vt:lpstr>LMT, a.s.</vt:lpstr>
      <vt:lpstr>Tepelné hospodárstvo Moldava, a</vt:lpstr>
      <vt:lpstr>Termming, a.s.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JÁNOŠOVÁ Denisa</dc:creator>
  <cp:lastModifiedBy>JÁNOŠOVÁ Denisa (ENGIE SK)</cp:lastModifiedBy>
  <dcterms:created xsi:type="dcterms:W3CDTF">2023-02-06T07:48:27Z</dcterms:created>
  <dcterms:modified xsi:type="dcterms:W3CDTF">2025-02-04T07:17:22Z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35c4ba-2280-41f8-be7d-6f21d368baa3_Enabled">
    <vt:lpwstr>true</vt:lpwstr>
  </property>
  <property fmtid="{D5CDD505-2E9C-101B-9397-08002B2CF9AE}" pid="3" name="MSIP_Label_c135c4ba-2280-41f8-be7d-6f21d368baa3_SetDate">
    <vt:lpwstr>2023-02-06T10:26:03Z</vt:lpwstr>
  </property>
  <property fmtid="{D5CDD505-2E9C-101B-9397-08002B2CF9AE}" pid="4" name="MSIP_Label_c135c4ba-2280-41f8-be7d-6f21d368baa3_Method">
    <vt:lpwstr>Standard</vt:lpwstr>
  </property>
  <property fmtid="{D5CDD505-2E9C-101B-9397-08002B2CF9AE}" pid="5" name="MSIP_Label_c135c4ba-2280-41f8-be7d-6f21d368baa3_Name">
    <vt:lpwstr>c135c4ba-2280-41f8-be7d-6f21d368baa3</vt:lpwstr>
  </property>
  <property fmtid="{D5CDD505-2E9C-101B-9397-08002B2CF9AE}" pid="6" name="MSIP_Label_c135c4ba-2280-41f8-be7d-6f21d368baa3_SiteId">
    <vt:lpwstr>24139d14-c62c-4c47-8bdd-ce71ea1d50cf</vt:lpwstr>
  </property>
  <property fmtid="{D5CDD505-2E9C-101B-9397-08002B2CF9AE}" pid="7" name="MSIP_Label_c135c4ba-2280-41f8-be7d-6f21d368baa3_ActionId">
    <vt:lpwstr>dec8c77e-ba70-4008-a153-d01894934c48</vt:lpwstr>
  </property>
  <property fmtid="{D5CDD505-2E9C-101B-9397-08002B2CF9AE}" pid="8" name="MSIP_Label_c135c4ba-2280-41f8-be7d-6f21d368baa3_ContentBits">
    <vt:lpwstr>0</vt:lpwstr>
  </property>
</Properties>
</file>